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martie 2024\licitatie 19.03.2024\"/>
    </mc:Choice>
  </mc:AlternateContent>
  <xr:revisionPtr revIDLastSave="0" documentId="13_ncr:1_{E492C9E1-146F-4FF7-9AEC-0643BBFDF7BE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Sheet1!$A$1:$O$65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13" i="1"/>
  <c r="M19" i="1"/>
  <c r="M25" i="1"/>
  <c r="M31" i="1"/>
  <c r="M33" i="1"/>
  <c r="M37" i="1"/>
  <c r="M39" i="1"/>
  <c r="M43" i="1"/>
  <c r="M45" i="1"/>
  <c r="M49" i="1"/>
  <c r="M51" i="1"/>
  <c r="M55" i="1"/>
  <c r="M57" i="1"/>
  <c r="M61" i="1"/>
  <c r="M63" i="1"/>
  <c r="L3" i="1"/>
  <c r="M3" i="1" s="1"/>
  <c r="L4" i="1"/>
  <c r="M4" i="1" s="1"/>
  <c r="L5" i="1"/>
  <c r="M5" i="1" s="1"/>
  <c r="L6" i="1"/>
  <c r="M6" i="1" s="1"/>
  <c r="L7" i="1"/>
  <c r="L8" i="1"/>
  <c r="M8" i="1" s="1"/>
  <c r="L9" i="1"/>
  <c r="M9" i="1" s="1"/>
  <c r="L10" i="1"/>
  <c r="M10" i="1" s="1"/>
  <c r="L11" i="1"/>
  <c r="M11" i="1" s="1"/>
  <c r="L12" i="1"/>
  <c r="M12" i="1" s="1"/>
  <c r="L13" i="1"/>
  <c r="L14" i="1"/>
  <c r="M14" i="1" s="1"/>
  <c r="L15" i="1"/>
  <c r="M15" i="1" s="1"/>
  <c r="L16" i="1"/>
  <c r="M16" i="1" s="1"/>
  <c r="L17" i="1"/>
  <c r="M17" i="1" s="1"/>
  <c r="L18" i="1"/>
  <c r="M18" i="1" s="1"/>
  <c r="L19" i="1"/>
  <c r="L20" i="1"/>
  <c r="M20" i="1" s="1"/>
  <c r="L21" i="1"/>
  <c r="M21" i="1" s="1"/>
  <c r="L22" i="1"/>
  <c r="M22" i="1" s="1"/>
  <c r="L23" i="1"/>
  <c r="M23" i="1" s="1"/>
  <c r="L24" i="1"/>
  <c r="M24" i="1" s="1"/>
  <c r="L25" i="1"/>
  <c r="L26" i="1"/>
  <c r="M26" i="1" s="1"/>
  <c r="L27" i="1"/>
  <c r="M27" i="1" s="1"/>
  <c r="L28" i="1"/>
  <c r="M28" i="1" s="1"/>
  <c r="L29" i="1"/>
  <c r="M29" i="1" s="1"/>
  <c r="L30" i="1"/>
  <c r="M30" i="1" s="1"/>
  <c r="L31" i="1"/>
  <c r="L32" i="1"/>
  <c r="M32" i="1" s="1"/>
  <c r="L33" i="1"/>
  <c r="L34" i="1"/>
  <c r="M34" i="1" s="1"/>
  <c r="L35" i="1"/>
  <c r="M35" i="1" s="1"/>
  <c r="L36" i="1"/>
  <c r="M36" i="1" s="1"/>
  <c r="L37" i="1"/>
  <c r="L38" i="1"/>
  <c r="M38" i="1" s="1"/>
  <c r="L39" i="1"/>
  <c r="L40" i="1"/>
  <c r="M40" i="1" s="1"/>
  <c r="L41" i="1"/>
  <c r="M41" i="1" s="1"/>
  <c r="L42" i="1"/>
  <c r="M42" i="1" s="1"/>
  <c r="L43" i="1"/>
  <c r="L44" i="1"/>
  <c r="M44" i="1" s="1"/>
  <c r="L45" i="1"/>
  <c r="L46" i="1"/>
  <c r="M46" i="1" s="1"/>
  <c r="L47" i="1"/>
  <c r="M47" i="1" s="1"/>
  <c r="L48" i="1"/>
  <c r="M48" i="1" s="1"/>
  <c r="L49" i="1"/>
  <c r="L50" i="1"/>
  <c r="M50" i="1" s="1"/>
  <c r="L51" i="1"/>
  <c r="L52" i="1"/>
  <c r="M52" i="1" s="1"/>
  <c r="L53" i="1"/>
  <c r="M53" i="1" s="1"/>
  <c r="L54" i="1"/>
  <c r="M54" i="1" s="1"/>
  <c r="L55" i="1"/>
  <c r="L56" i="1"/>
  <c r="M56" i="1" s="1"/>
  <c r="L57" i="1"/>
  <c r="L58" i="1"/>
  <c r="M58" i="1" s="1"/>
  <c r="L59" i="1"/>
  <c r="M59" i="1" s="1"/>
  <c r="L60" i="1"/>
  <c r="M60" i="1" s="1"/>
  <c r="L61" i="1"/>
  <c r="L62" i="1"/>
  <c r="M62" i="1" s="1"/>
  <c r="L63" i="1"/>
  <c r="L64" i="1"/>
  <c r="M64" i="1" s="1"/>
  <c r="L2" i="1"/>
  <c r="M2" i="1" s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N33" i="1" s="1"/>
  <c r="J34" i="1"/>
  <c r="J35" i="1"/>
  <c r="J36" i="1"/>
  <c r="J37" i="1"/>
  <c r="J38" i="1"/>
  <c r="J39" i="1"/>
  <c r="N39" i="1" s="1"/>
  <c r="J40" i="1"/>
  <c r="J41" i="1"/>
  <c r="J42" i="1"/>
  <c r="J43" i="1"/>
  <c r="J44" i="1"/>
  <c r="J45" i="1"/>
  <c r="N45" i="1" s="1"/>
  <c r="J46" i="1"/>
  <c r="J47" i="1"/>
  <c r="J48" i="1"/>
  <c r="J49" i="1"/>
  <c r="J50" i="1"/>
  <c r="J51" i="1"/>
  <c r="N51" i="1" s="1"/>
  <c r="J52" i="1"/>
  <c r="J53" i="1"/>
  <c r="J54" i="1"/>
  <c r="J55" i="1"/>
  <c r="J56" i="1"/>
  <c r="J57" i="1"/>
  <c r="N57" i="1" s="1"/>
  <c r="J58" i="1"/>
  <c r="J59" i="1"/>
  <c r="J60" i="1"/>
  <c r="J61" i="1"/>
  <c r="J62" i="1"/>
  <c r="J63" i="1"/>
  <c r="N63" i="1" s="1"/>
  <c r="J6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M65" i="1" l="1"/>
  <c r="N27" i="1"/>
  <c r="N21" i="1"/>
  <c r="N15" i="1"/>
  <c r="N9" i="1"/>
  <c r="N3" i="1"/>
  <c r="N62" i="1"/>
  <c r="N56" i="1"/>
  <c r="N50" i="1"/>
  <c r="N44" i="1"/>
  <c r="N38" i="1"/>
  <c r="N32" i="1"/>
  <c r="N26" i="1"/>
  <c r="N20" i="1"/>
  <c r="N14" i="1"/>
  <c r="N8" i="1"/>
  <c r="N61" i="1"/>
  <c r="N55" i="1"/>
  <c r="N49" i="1"/>
  <c r="N43" i="1"/>
  <c r="N37" i="1"/>
  <c r="N31" i="1"/>
  <c r="N25" i="1"/>
  <c r="N19" i="1"/>
  <c r="N13" i="1"/>
  <c r="N7" i="1"/>
  <c r="N60" i="1"/>
  <c r="N54" i="1"/>
  <c r="N48" i="1"/>
  <c r="N42" i="1"/>
  <c r="N36" i="1"/>
  <c r="N30" i="1"/>
  <c r="N24" i="1"/>
  <c r="N18" i="1"/>
  <c r="N12" i="1"/>
  <c r="N6" i="1"/>
  <c r="N2" i="1"/>
  <c r="N59" i="1"/>
  <c r="N53" i="1"/>
  <c r="N47" i="1"/>
  <c r="N41" i="1"/>
  <c r="N35" i="1"/>
  <c r="N29" i="1"/>
  <c r="N23" i="1"/>
  <c r="N17" i="1"/>
  <c r="N11" i="1"/>
  <c r="N5" i="1"/>
  <c r="N64" i="1"/>
  <c r="N58" i="1"/>
  <c r="N52" i="1"/>
  <c r="N46" i="1"/>
  <c r="N40" i="1"/>
  <c r="N34" i="1"/>
  <c r="N28" i="1"/>
  <c r="N22" i="1"/>
  <c r="N16" i="1"/>
  <c r="N4" i="1"/>
  <c r="N10" i="1"/>
</calcChain>
</file>

<file path=xl/sharedStrings.xml><?xml version="1.0" encoding="utf-8"?>
<sst xmlns="http://schemas.openxmlformats.org/spreadsheetml/2006/main" count="78" uniqueCount="35">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</sst>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O65"/>
  <sheetViews>
    <sheetView tabSelected="1" topLeftCell="B1" workbookViewId="0">
      <selection activeCell="M71" sqref="M71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1" width="19.44140625" style="18" hidden="1" customWidth="1"/>
    <col min="12" max="12" width="19.44140625" style="18" customWidth="1"/>
    <col min="13" max="14" width="13.33203125" style="18" customWidth="1"/>
    <col min="15" max="15" width="21.44140625" style="18" customWidth="1"/>
    <col min="16" max="16384" width="8.88671875" style="18"/>
  </cols>
  <sheetData>
    <row r="1" spans="1:15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5" t="s">
        <v>32</v>
      </c>
      <c r="K1" s="5" t="s">
        <v>33</v>
      </c>
      <c r="L1" s="5" t="s">
        <v>34</v>
      </c>
      <c r="M1" s="6" t="s">
        <v>27</v>
      </c>
      <c r="N1" s="6" t="s">
        <v>26</v>
      </c>
      <c r="O1" s="5" t="s">
        <v>28</v>
      </c>
    </row>
    <row r="2" spans="1:15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11">
        <f>0.8*F2</f>
        <v>30.183999999999997</v>
      </c>
      <c r="K2" s="11">
        <f>0.75*F2</f>
        <v>28.297499999999999</v>
      </c>
      <c r="L2" s="11">
        <f>0.7*F2</f>
        <v>26.410999999999998</v>
      </c>
      <c r="M2" s="9">
        <f>L2*D2</f>
        <v>1537.1201999999998</v>
      </c>
      <c r="N2" s="12">
        <f>10/100*M2</f>
        <v>153.71202</v>
      </c>
      <c r="O2" s="19" t="s">
        <v>29</v>
      </c>
    </row>
    <row r="3" spans="1:15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1">0.9*F3</f>
        <v>91.8</v>
      </c>
      <c r="I3" s="11">
        <f t="shared" ref="I3:I64" si="2">0.85*F3</f>
        <v>86.7</v>
      </c>
      <c r="J3" s="11">
        <f t="shared" ref="J3:J64" si="3">0.8*F3</f>
        <v>81.600000000000009</v>
      </c>
      <c r="K3" s="11">
        <f t="shared" ref="K3:K64" si="4">0.75*F3</f>
        <v>76.5</v>
      </c>
      <c r="L3" s="11">
        <f t="shared" ref="L3:L64" si="5">0.7*F3</f>
        <v>71.399999999999991</v>
      </c>
      <c r="M3" s="9">
        <f t="shared" ref="M3:M64" si="6">L3*D3</f>
        <v>18379.074000000001</v>
      </c>
      <c r="N3" s="12">
        <f t="shared" ref="N3:N65" si="7">10/100*M3</f>
        <v>1837.9074000000001</v>
      </c>
      <c r="O3" s="19"/>
    </row>
    <row r="4" spans="1:15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1"/>
        <v>91.8</v>
      </c>
      <c r="I4" s="11">
        <f t="shared" si="2"/>
        <v>86.7</v>
      </c>
      <c r="J4" s="11">
        <f t="shared" si="3"/>
        <v>81.600000000000009</v>
      </c>
      <c r="K4" s="11">
        <f t="shared" si="4"/>
        <v>76.5</v>
      </c>
      <c r="L4" s="11">
        <f t="shared" si="5"/>
        <v>71.399999999999991</v>
      </c>
      <c r="M4" s="9">
        <f t="shared" si="6"/>
        <v>16350.599999999999</v>
      </c>
      <c r="N4" s="12">
        <f t="shared" si="7"/>
        <v>1635.06</v>
      </c>
      <c r="O4" s="19"/>
    </row>
    <row r="5" spans="1:15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1"/>
        <v>91.8</v>
      </c>
      <c r="I5" s="11">
        <f t="shared" si="2"/>
        <v>86.7</v>
      </c>
      <c r="J5" s="11">
        <f t="shared" si="3"/>
        <v>81.600000000000009</v>
      </c>
      <c r="K5" s="11">
        <f t="shared" si="4"/>
        <v>76.5</v>
      </c>
      <c r="L5" s="11">
        <f t="shared" si="5"/>
        <v>71.399999999999991</v>
      </c>
      <c r="M5" s="9">
        <f t="shared" si="6"/>
        <v>26105.267999999996</v>
      </c>
      <c r="N5" s="12">
        <f t="shared" si="7"/>
        <v>2610.5267999999996</v>
      </c>
      <c r="O5" s="19"/>
    </row>
    <row r="6" spans="1:15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1"/>
        <v>91.8</v>
      </c>
      <c r="I6" s="11">
        <f t="shared" si="2"/>
        <v>86.7</v>
      </c>
      <c r="J6" s="11">
        <f t="shared" si="3"/>
        <v>81.600000000000009</v>
      </c>
      <c r="K6" s="11">
        <f t="shared" si="4"/>
        <v>76.5</v>
      </c>
      <c r="L6" s="11">
        <f t="shared" si="5"/>
        <v>71.399999999999991</v>
      </c>
      <c r="M6" s="9">
        <f t="shared" si="6"/>
        <v>13708.8</v>
      </c>
      <c r="N6" s="12">
        <f t="shared" si="7"/>
        <v>1370.88</v>
      </c>
      <c r="O6" s="19"/>
    </row>
    <row r="7" spans="1:15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1"/>
        <v>153.9</v>
      </c>
      <c r="I7" s="11">
        <f t="shared" si="2"/>
        <v>145.35</v>
      </c>
      <c r="J7" s="11">
        <f t="shared" si="3"/>
        <v>136.80000000000001</v>
      </c>
      <c r="K7" s="11">
        <f t="shared" si="4"/>
        <v>128.25</v>
      </c>
      <c r="L7" s="11">
        <f t="shared" si="5"/>
        <v>119.69999999999999</v>
      </c>
      <c r="M7" s="9">
        <f t="shared" si="6"/>
        <v>52338.824999999997</v>
      </c>
      <c r="N7" s="12">
        <f t="shared" si="7"/>
        <v>5233.8824999999997</v>
      </c>
      <c r="O7" s="19"/>
    </row>
    <row r="8" spans="1:15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1"/>
        <v>153.9</v>
      </c>
      <c r="I8" s="11">
        <f t="shared" si="2"/>
        <v>145.35</v>
      </c>
      <c r="J8" s="11">
        <f t="shared" si="3"/>
        <v>136.80000000000001</v>
      </c>
      <c r="K8" s="11">
        <f t="shared" si="4"/>
        <v>128.25</v>
      </c>
      <c r="L8" s="11">
        <f t="shared" si="5"/>
        <v>119.69999999999999</v>
      </c>
      <c r="M8" s="9">
        <f t="shared" si="6"/>
        <v>36662.913</v>
      </c>
      <c r="N8" s="12">
        <f t="shared" si="7"/>
        <v>3666.2913000000003</v>
      </c>
      <c r="O8" s="19"/>
    </row>
    <row r="9" spans="1:15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1"/>
        <v>205.20000000000002</v>
      </c>
      <c r="I9" s="11">
        <f t="shared" si="2"/>
        <v>193.79999999999998</v>
      </c>
      <c r="J9" s="11">
        <f t="shared" si="3"/>
        <v>182.4</v>
      </c>
      <c r="K9" s="11">
        <f t="shared" si="4"/>
        <v>171</v>
      </c>
      <c r="L9" s="11">
        <f t="shared" si="5"/>
        <v>159.6</v>
      </c>
      <c r="M9" s="9">
        <f t="shared" si="6"/>
        <v>3182.424</v>
      </c>
      <c r="N9" s="12">
        <f t="shared" si="7"/>
        <v>318.24240000000003</v>
      </c>
      <c r="O9" s="19"/>
    </row>
    <row r="10" spans="1:15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1"/>
        <v>205.20000000000002</v>
      </c>
      <c r="I10" s="11">
        <f t="shared" si="2"/>
        <v>193.79999999999998</v>
      </c>
      <c r="J10" s="11">
        <f t="shared" si="3"/>
        <v>182.4</v>
      </c>
      <c r="K10" s="11">
        <f t="shared" si="4"/>
        <v>171</v>
      </c>
      <c r="L10" s="11">
        <f t="shared" si="5"/>
        <v>159.6</v>
      </c>
      <c r="M10" s="9">
        <f t="shared" si="6"/>
        <v>79800</v>
      </c>
      <c r="N10" s="12">
        <f t="shared" si="7"/>
        <v>7980</v>
      </c>
      <c r="O10" s="19"/>
    </row>
    <row r="11" spans="1:15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1"/>
        <v>205.20000000000002</v>
      </c>
      <c r="I11" s="11">
        <f t="shared" si="2"/>
        <v>193.79999999999998</v>
      </c>
      <c r="J11" s="11">
        <f t="shared" si="3"/>
        <v>182.4</v>
      </c>
      <c r="K11" s="11">
        <f t="shared" si="4"/>
        <v>171</v>
      </c>
      <c r="L11" s="11">
        <f t="shared" si="5"/>
        <v>159.6</v>
      </c>
      <c r="M11" s="9">
        <f t="shared" si="6"/>
        <v>79800</v>
      </c>
      <c r="N11" s="12">
        <f t="shared" si="7"/>
        <v>7980</v>
      </c>
      <c r="O11" s="19"/>
    </row>
    <row r="12" spans="1:15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1"/>
        <v>205.20000000000002</v>
      </c>
      <c r="I12" s="11">
        <f t="shared" si="2"/>
        <v>193.79999999999998</v>
      </c>
      <c r="J12" s="11">
        <f t="shared" si="3"/>
        <v>182.4</v>
      </c>
      <c r="K12" s="11">
        <f t="shared" si="4"/>
        <v>171</v>
      </c>
      <c r="L12" s="11">
        <f t="shared" si="5"/>
        <v>159.6</v>
      </c>
      <c r="M12" s="9">
        <f t="shared" si="6"/>
        <v>79800</v>
      </c>
      <c r="N12" s="12">
        <f t="shared" si="7"/>
        <v>7980</v>
      </c>
      <c r="O12" s="19"/>
    </row>
    <row r="13" spans="1:15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9">
        <f t="shared" si="6"/>
        <v>79800</v>
      </c>
      <c r="N13" s="12">
        <f t="shared" si="7"/>
        <v>7980</v>
      </c>
      <c r="O13" s="19"/>
    </row>
    <row r="14" spans="1:15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9">
        <f t="shared" si="6"/>
        <v>79800</v>
      </c>
      <c r="N14" s="12">
        <f t="shared" si="7"/>
        <v>7980</v>
      </c>
      <c r="O14" s="19"/>
    </row>
    <row r="15" spans="1:15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9">
        <f t="shared" si="6"/>
        <v>120376.704</v>
      </c>
      <c r="N15" s="12">
        <f t="shared" si="7"/>
        <v>12037.670400000001</v>
      </c>
      <c r="O15" s="19"/>
    </row>
    <row r="16" spans="1:15" x14ac:dyDescent="0.25">
      <c r="A16" s="1">
        <v>3</v>
      </c>
      <c r="B16" s="7">
        <v>15</v>
      </c>
      <c r="C16" s="3" t="s">
        <v>15</v>
      </c>
      <c r="D16" s="13">
        <v>79</v>
      </c>
      <c r="E16" s="14">
        <v>10.75</v>
      </c>
      <c r="F16" s="8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9">
        <f t="shared" si="6"/>
        <v>12608.4</v>
      </c>
      <c r="N16" s="12">
        <f t="shared" si="7"/>
        <v>1260.8400000000001</v>
      </c>
      <c r="O16" s="19"/>
    </row>
    <row r="17" spans="1:15" x14ac:dyDescent="0.25">
      <c r="A17" s="1">
        <v>2</v>
      </c>
      <c r="B17" s="7">
        <v>16</v>
      </c>
      <c r="C17" s="8" t="s">
        <v>16</v>
      </c>
      <c r="D17" s="11">
        <v>94.75</v>
      </c>
      <c r="E17" s="15">
        <v>12.75</v>
      </c>
      <c r="F17" s="11">
        <v>263</v>
      </c>
      <c r="G17" s="11">
        <f t="shared" si="0"/>
        <v>249.85</v>
      </c>
      <c r="H17" s="11">
        <f t="shared" si="1"/>
        <v>236.70000000000002</v>
      </c>
      <c r="I17" s="11">
        <f t="shared" si="2"/>
        <v>223.54999999999998</v>
      </c>
      <c r="J17" s="11">
        <f t="shared" si="3"/>
        <v>210.4</v>
      </c>
      <c r="K17" s="11">
        <f t="shared" si="4"/>
        <v>197.25</v>
      </c>
      <c r="L17" s="11">
        <f t="shared" si="5"/>
        <v>184.1</v>
      </c>
      <c r="M17" s="9">
        <f t="shared" si="6"/>
        <v>17443.474999999999</v>
      </c>
      <c r="N17" s="12">
        <f t="shared" si="7"/>
        <v>1744.3474999999999</v>
      </c>
      <c r="O17" s="19"/>
    </row>
    <row r="18" spans="1:15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1"/>
        <v>236.70000000000002</v>
      </c>
      <c r="I18" s="11">
        <f t="shared" si="2"/>
        <v>223.54999999999998</v>
      </c>
      <c r="J18" s="11">
        <f t="shared" si="3"/>
        <v>210.4</v>
      </c>
      <c r="K18" s="11">
        <f t="shared" si="4"/>
        <v>197.25</v>
      </c>
      <c r="L18" s="11">
        <f t="shared" si="5"/>
        <v>184.1</v>
      </c>
      <c r="M18" s="9">
        <f t="shared" si="6"/>
        <v>27615</v>
      </c>
      <c r="N18" s="12">
        <f t="shared" si="7"/>
        <v>2761.5</v>
      </c>
      <c r="O18" s="19"/>
    </row>
    <row r="19" spans="1:15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1"/>
        <v>236.70000000000002</v>
      </c>
      <c r="I19" s="11">
        <f t="shared" si="2"/>
        <v>223.54999999999998</v>
      </c>
      <c r="J19" s="11">
        <f t="shared" si="3"/>
        <v>210.4</v>
      </c>
      <c r="K19" s="11">
        <f t="shared" si="4"/>
        <v>197.25</v>
      </c>
      <c r="L19" s="11">
        <f t="shared" si="5"/>
        <v>184.1</v>
      </c>
      <c r="M19" s="9">
        <f t="shared" si="6"/>
        <v>26930.148000000001</v>
      </c>
      <c r="N19" s="12">
        <f t="shared" si="7"/>
        <v>2693.0148000000004</v>
      </c>
      <c r="O19" s="19"/>
    </row>
    <row r="20" spans="1:15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1"/>
        <v>246.6</v>
      </c>
      <c r="I20" s="11">
        <f t="shared" si="2"/>
        <v>232.9</v>
      </c>
      <c r="J20" s="11">
        <f t="shared" si="3"/>
        <v>219.20000000000002</v>
      </c>
      <c r="K20" s="11">
        <f t="shared" si="4"/>
        <v>205.5</v>
      </c>
      <c r="L20" s="11">
        <f t="shared" si="5"/>
        <v>191.79999999999998</v>
      </c>
      <c r="M20" s="9">
        <f t="shared" si="6"/>
        <v>28769.999999999996</v>
      </c>
      <c r="N20" s="12">
        <f t="shared" si="7"/>
        <v>2877</v>
      </c>
      <c r="O20" s="19"/>
    </row>
    <row r="21" spans="1:15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1"/>
        <v>246.6</v>
      </c>
      <c r="I21" s="11">
        <f t="shared" si="2"/>
        <v>232.9</v>
      </c>
      <c r="J21" s="11">
        <f t="shared" si="3"/>
        <v>219.20000000000002</v>
      </c>
      <c r="K21" s="11">
        <f t="shared" si="4"/>
        <v>205.5</v>
      </c>
      <c r="L21" s="11">
        <f t="shared" si="5"/>
        <v>191.79999999999998</v>
      </c>
      <c r="M21" s="9">
        <f t="shared" si="6"/>
        <v>28769.999999999996</v>
      </c>
      <c r="N21" s="12">
        <f t="shared" si="7"/>
        <v>2877</v>
      </c>
      <c r="O21" s="19"/>
    </row>
    <row r="22" spans="1:15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1"/>
        <v>246.6</v>
      </c>
      <c r="I22" s="11">
        <f t="shared" si="2"/>
        <v>232.9</v>
      </c>
      <c r="J22" s="11">
        <f t="shared" si="3"/>
        <v>219.20000000000002</v>
      </c>
      <c r="K22" s="11">
        <f t="shared" si="4"/>
        <v>205.5</v>
      </c>
      <c r="L22" s="11">
        <f t="shared" si="5"/>
        <v>191.79999999999998</v>
      </c>
      <c r="M22" s="9">
        <f t="shared" si="6"/>
        <v>28769.999999999996</v>
      </c>
      <c r="N22" s="12">
        <f t="shared" si="7"/>
        <v>2877</v>
      </c>
      <c r="O22" s="19"/>
    </row>
    <row r="23" spans="1:15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1"/>
        <v>246.6</v>
      </c>
      <c r="I23" s="11">
        <f t="shared" si="2"/>
        <v>232.9</v>
      </c>
      <c r="J23" s="11">
        <f t="shared" si="3"/>
        <v>219.20000000000002</v>
      </c>
      <c r="K23" s="11">
        <f t="shared" si="4"/>
        <v>205.5</v>
      </c>
      <c r="L23" s="11">
        <f t="shared" si="5"/>
        <v>191.79999999999998</v>
      </c>
      <c r="M23" s="9">
        <f t="shared" si="6"/>
        <v>5982.2419999999993</v>
      </c>
      <c r="N23" s="12">
        <f t="shared" si="7"/>
        <v>598.2242</v>
      </c>
      <c r="O23" s="19"/>
    </row>
    <row r="24" spans="1:15" x14ac:dyDescent="0.25">
      <c r="A24" s="1">
        <v>3</v>
      </c>
      <c r="B24" s="3">
        <v>23</v>
      </c>
      <c r="C24" s="3" t="s">
        <v>20</v>
      </c>
      <c r="D24" s="13">
        <v>149.01</v>
      </c>
      <c r="E24" s="14">
        <v>14.75</v>
      </c>
      <c r="F24" s="8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9">
        <f t="shared" si="6"/>
        <v>28580.117999999995</v>
      </c>
      <c r="N24" s="12">
        <f t="shared" si="7"/>
        <v>2858.0117999999998</v>
      </c>
      <c r="O24" s="19"/>
    </row>
    <row r="25" spans="1:15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9">
        <f t="shared" si="6"/>
        <v>28769.999999999996</v>
      </c>
      <c r="N25" s="12">
        <f t="shared" si="7"/>
        <v>2877</v>
      </c>
      <c r="O25" s="19"/>
    </row>
    <row r="26" spans="1:15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9">
        <f t="shared" si="6"/>
        <v>9455.739999999998</v>
      </c>
      <c r="N26" s="12">
        <f t="shared" si="7"/>
        <v>945.57399999999984</v>
      </c>
      <c r="O26" s="19"/>
    </row>
    <row r="27" spans="1:15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1"/>
        <v>328.5</v>
      </c>
      <c r="I27" s="11">
        <f t="shared" si="2"/>
        <v>310.25</v>
      </c>
      <c r="J27" s="11">
        <f t="shared" si="3"/>
        <v>292</v>
      </c>
      <c r="K27" s="11">
        <f t="shared" si="4"/>
        <v>273.75</v>
      </c>
      <c r="L27" s="11">
        <f t="shared" si="5"/>
        <v>255.49999999999997</v>
      </c>
      <c r="M27" s="9">
        <f t="shared" si="6"/>
        <v>5797.2950000000001</v>
      </c>
      <c r="N27" s="12">
        <f t="shared" si="7"/>
        <v>579.72950000000003</v>
      </c>
      <c r="O27" s="19"/>
    </row>
    <row r="28" spans="1:15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1"/>
        <v>328.5</v>
      </c>
      <c r="I28" s="11">
        <f t="shared" si="2"/>
        <v>310.25</v>
      </c>
      <c r="J28" s="11">
        <f t="shared" si="3"/>
        <v>292</v>
      </c>
      <c r="K28" s="11">
        <f t="shared" si="4"/>
        <v>273.75</v>
      </c>
      <c r="L28" s="11">
        <f t="shared" si="5"/>
        <v>255.49999999999997</v>
      </c>
      <c r="M28" s="9">
        <f t="shared" si="6"/>
        <v>127749.99999999999</v>
      </c>
      <c r="N28" s="12">
        <f t="shared" si="7"/>
        <v>12775</v>
      </c>
      <c r="O28" s="19"/>
    </row>
    <row r="29" spans="1:15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1"/>
        <v>328.5</v>
      </c>
      <c r="I29" s="11">
        <f t="shared" si="2"/>
        <v>310.25</v>
      </c>
      <c r="J29" s="11">
        <f t="shared" si="3"/>
        <v>292</v>
      </c>
      <c r="K29" s="11">
        <f t="shared" si="4"/>
        <v>273.75</v>
      </c>
      <c r="L29" s="11">
        <f t="shared" si="5"/>
        <v>255.49999999999997</v>
      </c>
      <c r="M29" s="9">
        <f t="shared" si="6"/>
        <v>127749.99999999999</v>
      </c>
      <c r="N29" s="12">
        <f t="shared" si="7"/>
        <v>12775</v>
      </c>
      <c r="O29" s="19"/>
    </row>
    <row r="30" spans="1:15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1"/>
        <v>328.5</v>
      </c>
      <c r="I30" s="11">
        <f t="shared" si="2"/>
        <v>310.25</v>
      </c>
      <c r="J30" s="11">
        <f t="shared" si="3"/>
        <v>292</v>
      </c>
      <c r="K30" s="11">
        <f t="shared" si="4"/>
        <v>273.75</v>
      </c>
      <c r="L30" s="11">
        <f t="shared" si="5"/>
        <v>255.49999999999997</v>
      </c>
      <c r="M30" s="9">
        <f t="shared" si="6"/>
        <v>127749.99999999999</v>
      </c>
      <c r="N30" s="12">
        <f t="shared" si="7"/>
        <v>12775</v>
      </c>
      <c r="O30" s="19"/>
    </row>
    <row r="31" spans="1:15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9">
        <f t="shared" si="6"/>
        <v>127749.99999999999</v>
      </c>
      <c r="N31" s="12">
        <f t="shared" si="7"/>
        <v>12775</v>
      </c>
      <c r="O31" s="19"/>
    </row>
    <row r="32" spans="1:15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9">
        <f t="shared" si="6"/>
        <v>127749.99999999999</v>
      </c>
      <c r="N32" s="12">
        <f t="shared" si="7"/>
        <v>12775</v>
      </c>
      <c r="O32" s="19"/>
    </row>
    <row r="33" spans="1:15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9">
        <f t="shared" si="6"/>
        <v>127749.99999999999</v>
      </c>
      <c r="N33" s="12">
        <f t="shared" si="7"/>
        <v>12775</v>
      </c>
      <c r="O33" s="19"/>
    </row>
    <row r="34" spans="1:15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9">
        <f t="shared" si="6"/>
        <v>127749.99999999999</v>
      </c>
      <c r="N34" s="12">
        <f t="shared" si="7"/>
        <v>12775</v>
      </c>
      <c r="O34" s="19"/>
    </row>
    <row r="35" spans="1:15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9">
        <f t="shared" si="6"/>
        <v>127749.99999999999</v>
      </c>
      <c r="N35" s="12">
        <f t="shared" si="7"/>
        <v>12775</v>
      </c>
      <c r="O35" s="19"/>
    </row>
    <row r="36" spans="1:15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9">
        <f t="shared" si="6"/>
        <v>127749.99999999999</v>
      </c>
      <c r="N36" s="12">
        <f t="shared" si="7"/>
        <v>12775</v>
      </c>
      <c r="O36" s="19"/>
    </row>
    <row r="37" spans="1:15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9">
        <f t="shared" si="6"/>
        <v>127749.99999999999</v>
      </c>
      <c r="N37" s="12">
        <f t="shared" si="7"/>
        <v>12775</v>
      </c>
      <c r="O37" s="19"/>
    </row>
    <row r="38" spans="1:15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9">
        <f t="shared" si="6"/>
        <v>127749.99999999999</v>
      </c>
      <c r="N38" s="12">
        <f t="shared" si="7"/>
        <v>12775</v>
      </c>
      <c r="O38" s="19"/>
    </row>
    <row r="39" spans="1:15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9">
        <f t="shared" si="6"/>
        <v>127749.99999999999</v>
      </c>
      <c r="N39" s="12">
        <f t="shared" si="7"/>
        <v>12775</v>
      </c>
      <c r="O39" s="19"/>
    </row>
    <row r="40" spans="1:15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9">
        <f t="shared" si="6"/>
        <v>127749.99999999999</v>
      </c>
      <c r="N40" s="12">
        <f t="shared" si="7"/>
        <v>12775</v>
      </c>
      <c r="O40" s="19"/>
    </row>
    <row r="41" spans="1:15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9">
        <f t="shared" si="6"/>
        <v>127749.99999999999</v>
      </c>
      <c r="N41" s="12">
        <f t="shared" si="7"/>
        <v>12775</v>
      </c>
      <c r="O41" s="19"/>
    </row>
    <row r="42" spans="1:15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9">
        <f t="shared" si="6"/>
        <v>127749.99999999999</v>
      </c>
      <c r="N42" s="12">
        <f t="shared" si="7"/>
        <v>12775</v>
      </c>
      <c r="O42" s="19"/>
    </row>
    <row r="43" spans="1:15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9">
        <f t="shared" si="6"/>
        <v>127749.99999999999</v>
      </c>
      <c r="N43" s="12">
        <f t="shared" si="7"/>
        <v>12775</v>
      </c>
      <c r="O43" s="19"/>
    </row>
    <row r="44" spans="1:15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9">
        <f t="shared" si="6"/>
        <v>127749.99999999999</v>
      </c>
      <c r="N44" s="12">
        <f t="shared" si="7"/>
        <v>12775</v>
      </c>
      <c r="O44" s="19"/>
    </row>
    <row r="45" spans="1:15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9">
        <f t="shared" si="6"/>
        <v>127749.99999999999</v>
      </c>
      <c r="N45" s="12">
        <f t="shared" si="7"/>
        <v>12775</v>
      </c>
      <c r="O45" s="19"/>
    </row>
    <row r="46" spans="1:15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9">
        <f t="shared" si="6"/>
        <v>127749.99999999999</v>
      </c>
      <c r="N46" s="12">
        <f t="shared" si="7"/>
        <v>12775</v>
      </c>
      <c r="O46" s="19"/>
    </row>
    <row r="47" spans="1:15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9">
        <f t="shared" si="6"/>
        <v>127749.99999999999</v>
      </c>
      <c r="N47" s="12">
        <f t="shared" si="7"/>
        <v>12775</v>
      </c>
      <c r="O47" s="19"/>
    </row>
    <row r="48" spans="1:15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9">
        <f t="shared" si="6"/>
        <v>127749.99999999999</v>
      </c>
      <c r="N48" s="12">
        <f t="shared" si="7"/>
        <v>12775</v>
      </c>
      <c r="O48" s="19"/>
    </row>
    <row r="49" spans="1:15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9">
        <f t="shared" si="6"/>
        <v>127749.99999999999</v>
      </c>
      <c r="N49" s="12">
        <f t="shared" si="7"/>
        <v>12775</v>
      </c>
      <c r="O49" s="19"/>
    </row>
    <row r="50" spans="1:15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9">
        <f t="shared" si="6"/>
        <v>127749.99999999999</v>
      </c>
      <c r="N50" s="12">
        <f t="shared" si="7"/>
        <v>12775</v>
      </c>
      <c r="O50" s="19"/>
    </row>
    <row r="51" spans="1:15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9">
        <f t="shared" si="6"/>
        <v>127749.99999999999</v>
      </c>
      <c r="N51" s="12">
        <f t="shared" si="7"/>
        <v>12775</v>
      </c>
      <c r="O51" s="19"/>
    </row>
    <row r="52" spans="1:15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9">
        <f t="shared" si="6"/>
        <v>127749.99999999999</v>
      </c>
      <c r="N52" s="12">
        <f t="shared" si="7"/>
        <v>12775</v>
      </c>
      <c r="O52" s="19"/>
    </row>
    <row r="53" spans="1:15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9">
        <f t="shared" si="6"/>
        <v>136309.24999999997</v>
      </c>
      <c r="N53" s="12">
        <f t="shared" si="7"/>
        <v>13630.924999999997</v>
      </c>
      <c r="O53" s="19"/>
    </row>
    <row r="54" spans="1:15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9">
        <f t="shared" si="6"/>
        <v>38324.999999999993</v>
      </c>
      <c r="N54" s="12">
        <f t="shared" si="7"/>
        <v>3832.4999999999995</v>
      </c>
      <c r="O54" s="19"/>
    </row>
    <row r="55" spans="1:15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9">
        <f t="shared" si="6"/>
        <v>38324.999999999993</v>
      </c>
      <c r="N55" s="12">
        <f t="shared" si="7"/>
        <v>3832.4999999999995</v>
      </c>
      <c r="O55" s="19"/>
    </row>
    <row r="56" spans="1:15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9">
        <f t="shared" si="6"/>
        <v>38324.999999999993</v>
      </c>
      <c r="N56" s="12">
        <f t="shared" si="7"/>
        <v>3832.4999999999995</v>
      </c>
      <c r="O56" s="19"/>
    </row>
    <row r="57" spans="1:15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9">
        <f t="shared" si="6"/>
        <v>38324.999999999993</v>
      </c>
      <c r="N57" s="12">
        <f t="shared" si="7"/>
        <v>3832.4999999999995</v>
      </c>
      <c r="O57" s="19"/>
    </row>
    <row r="58" spans="1:15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9">
        <f t="shared" si="6"/>
        <v>38324.999999999993</v>
      </c>
      <c r="N58" s="12">
        <f t="shared" si="7"/>
        <v>3832.4999999999995</v>
      </c>
      <c r="O58" s="19"/>
    </row>
    <row r="59" spans="1:15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9">
        <f t="shared" si="6"/>
        <v>38324.999999999993</v>
      </c>
      <c r="N59" s="12">
        <f t="shared" si="7"/>
        <v>3832.4999999999995</v>
      </c>
      <c r="O59" s="19"/>
    </row>
    <row r="60" spans="1:15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9">
        <f t="shared" si="6"/>
        <v>38324.999999999993</v>
      </c>
      <c r="N60" s="12">
        <f t="shared" si="7"/>
        <v>3832.4999999999995</v>
      </c>
      <c r="O60" s="19"/>
    </row>
    <row r="61" spans="1:15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9">
        <f t="shared" si="6"/>
        <v>38324.999999999993</v>
      </c>
      <c r="N61" s="12">
        <f t="shared" si="7"/>
        <v>3832.4999999999995</v>
      </c>
      <c r="O61" s="19"/>
    </row>
    <row r="62" spans="1:15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9">
        <f t="shared" si="6"/>
        <v>38324.999999999993</v>
      </c>
      <c r="N62" s="12">
        <f t="shared" si="7"/>
        <v>3832.4999999999995</v>
      </c>
      <c r="O62" s="19"/>
    </row>
    <row r="63" spans="1:15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9">
        <f t="shared" si="6"/>
        <v>19292.805</v>
      </c>
      <c r="N63" s="12">
        <f t="shared" si="7"/>
        <v>1929.2805000000001</v>
      </c>
      <c r="O63" s="19"/>
    </row>
    <row r="64" spans="1:15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1"/>
        <v>311.40000000000003</v>
      </c>
      <c r="I64" s="11">
        <f t="shared" si="2"/>
        <v>294.09999999999997</v>
      </c>
      <c r="J64" s="11">
        <f t="shared" si="3"/>
        <v>276.8</v>
      </c>
      <c r="K64" s="11">
        <f t="shared" si="4"/>
        <v>259.5</v>
      </c>
      <c r="L64" s="11">
        <f t="shared" si="5"/>
        <v>242.2</v>
      </c>
      <c r="M64" s="9">
        <f t="shared" si="6"/>
        <v>80596.893999999986</v>
      </c>
      <c r="N64" s="12">
        <f t="shared" si="7"/>
        <v>8059.6893999999993</v>
      </c>
      <c r="O64" s="19"/>
    </row>
    <row r="65" spans="1:14" x14ac:dyDescent="0.25">
      <c r="A65" s="1"/>
      <c r="B65" s="1"/>
      <c r="C65" s="1"/>
      <c r="D65" s="17">
        <f>SUM(D2:D64)</f>
        <v>21233.949999999997</v>
      </c>
      <c r="E65" s="1"/>
      <c r="F65" s="1"/>
      <c r="G65" s="1"/>
      <c r="H65" s="1"/>
      <c r="I65" s="1"/>
      <c r="J65" s="1"/>
      <c r="K65" s="1"/>
      <c r="L65" s="1"/>
      <c r="M65" s="17">
        <f>SUM(M2:M64)</f>
        <v>4712008.0951999994</v>
      </c>
      <c r="N65" s="1"/>
    </row>
  </sheetData>
  <autoFilter ref="A1:O65" xr:uid="{51258BFA-283B-496A-96CA-A326ED4BF4CF}"/>
  <mergeCells count="1">
    <mergeCell ref="O2:O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2024-03-15T07:15:02Z</dcterms:modified>
</cp:coreProperties>
</file>